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360" yWindow="300" windowWidth="9135" windowHeight="4755"/>
  </bookViews>
  <sheets>
    <sheet name="Chris Menard" sheetId="1" r:id="rId1"/>
    <sheet name="Chris Menard (2)" sheetId="4" r:id="rId2"/>
  </sheets>
  <definedNames>
    <definedName name="_xlnm._FilterDatabase" localSheetId="0" hidden="1">'Chris Menard'!$A$1:$J$16</definedName>
    <definedName name="_xlnm._FilterDatabase" localSheetId="1" hidden="1">'Chris Menard (2)'!$A$1:$J$16</definedName>
    <definedName name="_xlnm.Database" localSheetId="1">'Chris Menard (2)'!$A$1:$J$16</definedName>
    <definedName name="_xlnm.Database">'Chris Menard'!$A$1:$J$16</definedName>
  </definedNames>
  <calcPr calcId="171027"/>
  <fileRecoveryPr repairLoad="1"/>
</workbook>
</file>

<file path=xl/calcChain.xml><?xml version="1.0" encoding="utf-8"?>
<calcChain xmlns="http://schemas.openxmlformats.org/spreadsheetml/2006/main">
  <c r="M3" i="4" l="1"/>
  <c r="M4" i="4"/>
  <c r="M5" i="4"/>
  <c r="M2" i="4"/>
  <c r="E22" i="1"/>
  <c r="E21" i="1"/>
  <c r="E20" i="1"/>
  <c r="E19" i="1"/>
  <c r="E18" i="1"/>
</calcChain>
</file>

<file path=xl/sharedStrings.xml><?xml version="1.0" encoding="utf-8"?>
<sst xmlns="http://schemas.openxmlformats.org/spreadsheetml/2006/main" count="220" uniqueCount="78">
  <si>
    <t>Last Name</t>
  </si>
  <si>
    <t>First Name</t>
  </si>
  <si>
    <t>City</t>
  </si>
  <si>
    <t>State</t>
  </si>
  <si>
    <t>Source</t>
  </si>
  <si>
    <t>Steve</t>
  </si>
  <si>
    <t>Magazine</t>
  </si>
  <si>
    <t>Single</t>
  </si>
  <si>
    <t>Couple</t>
  </si>
  <si>
    <t>Nelson</t>
  </si>
  <si>
    <t>Michael</t>
  </si>
  <si>
    <t>Gonzales</t>
  </si>
  <si>
    <t>Tonia</t>
  </si>
  <si>
    <t>Family</t>
  </si>
  <si>
    <t>Black</t>
  </si>
  <si>
    <t>John</t>
  </si>
  <si>
    <t>Newspaper</t>
  </si>
  <si>
    <t>Scott</t>
  </si>
  <si>
    <t>Roberts</t>
  </si>
  <si>
    <t>MA</t>
  </si>
  <si>
    <t>Tasha</t>
  </si>
  <si>
    <t>Kelly</t>
  </si>
  <si>
    <t>Salem</t>
  </si>
  <si>
    <t>Rodriguez</t>
  </si>
  <si>
    <t>Smith</t>
  </si>
  <si>
    <t>Carol</t>
  </si>
  <si>
    <t>Peter</t>
  </si>
  <si>
    <t>Spencer</t>
  </si>
  <si>
    <t>Susan</t>
  </si>
  <si>
    <t>Nicole</t>
  </si>
  <si>
    <t>Pacheco</t>
  </si>
  <si>
    <t>Boston</t>
  </si>
  <si>
    <t>San Francisco</t>
  </si>
  <si>
    <t>CA</t>
  </si>
  <si>
    <t>Waterton</t>
  </si>
  <si>
    <t>San Diego</t>
  </si>
  <si>
    <t>Houston</t>
  </si>
  <si>
    <t>TX</t>
  </si>
  <si>
    <t>Seattle</t>
  </si>
  <si>
    <t>WA</t>
  </si>
  <si>
    <t>Kansas City</t>
  </si>
  <si>
    <t>MO</t>
  </si>
  <si>
    <t>Larchmont</t>
  </si>
  <si>
    <t>NY</t>
  </si>
  <si>
    <t>Chicago</t>
  </si>
  <si>
    <t>IL</t>
  </si>
  <si>
    <t>Brooklyn</t>
  </si>
  <si>
    <t>Reading</t>
  </si>
  <si>
    <t>Customer
Number</t>
  </si>
  <si>
    <t>TV</t>
  </si>
  <si>
    <t>First 
Purchase</t>
  </si>
  <si>
    <t>Household
Type</t>
  </si>
  <si>
    <t>Purchases to Date</t>
  </si>
  <si>
    <t>Mary</t>
  </si>
  <si>
    <t>Daly</t>
  </si>
  <si>
    <t>O'Reiley</t>
  </si>
  <si>
    <t>Wilson</t>
  </si>
  <si>
    <t>Sean</t>
  </si>
  <si>
    <t>Rolland</t>
  </si>
  <si>
    <t>Monaco</t>
  </si>
  <si>
    <t>Google</t>
  </si>
  <si>
    <t>Est. Annual Income</t>
  </si>
  <si>
    <t>Chris Menard</t>
  </si>
  <si>
    <t>www.chrismenardtraining.com</t>
  </si>
  <si>
    <t>COUNTIF Functions</t>
  </si>
  <si>
    <t>CA customers</t>
  </si>
  <si>
    <t>Wildcard</t>
  </si>
  <si>
    <t>Purchases 1,000 or over</t>
  </si>
  <si>
    <t>Not in the state of MA</t>
  </si>
  <si>
    <t>CA and TX customers</t>
  </si>
  <si>
    <t>Microsoft Trainer - Atlanta</t>
  </si>
  <si>
    <t>tx</t>
  </si>
  <si>
    <t xml:space="preserve">Number </t>
  </si>
  <si>
    <t xml:space="preserve"> =COUNTIF(E2:E16,"ca")</t>
  </si>
  <si>
    <t xml:space="preserve"> =COUNTIF(F2:F16,"Goo*")</t>
  </si>
  <si>
    <t xml:space="preserve"> =COUNTIF(H2:H16,"&gt;=1000")</t>
  </si>
  <si>
    <t xml:space="preserve"> =COUNTIF(E2:E16,"&lt;&gt;MA")</t>
  </si>
  <si>
    <t xml:space="preserve"> =COUNTIF(E2:E16,"ca")+COUNTIF(E2:E16,"tx")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</si>
</sst>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quotePrefix="1" applyAlignment="1"/>
    <xf numFmtId="164" fontId="2" fillId="0" borderId="0" xfId="0" applyNumberFormat="1" applyFont="1" applyAlignment="1" applyProtection="1"/>
    <xf numFmtId="164" fontId="2" fillId="0" borderId="0" xfId="0" quotePrefix="1" applyNumberFormat="1" applyFont="1" applyAlignment="1" applyProtection="1"/>
    <xf numFmtId="14" fontId="2" fillId="0" borderId="0" xfId="0" applyNumberFormat="1" applyFont="1" applyAlignment="1"/>
    <xf numFmtId="14" fontId="2" fillId="0" borderId="0" xfId="0" quotePrefix="1" applyNumberFormat="1" applyFont="1" applyAlignment="1"/>
    <xf numFmtId="14" fontId="0" fillId="0" borderId="0" xfId="0" applyNumberFormat="1" applyAlignment="1"/>
    <xf numFmtId="14" fontId="0" fillId="0" borderId="0" xfId="0" quotePrefix="1" applyNumberFormat="1" applyAlignment="1"/>
    <xf numFmtId="165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14" fontId="0" fillId="0" borderId="0" xfId="0" applyNumberFormat="1"/>
    <xf numFmtId="0" fontId="5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 applyProtection="1"/>
    <xf numFmtId="0" fontId="7" fillId="0" borderId="0" xfId="0" applyFont="1"/>
    <xf numFmtId="0" fontId="8" fillId="0" borderId="0" xfId="0" applyFont="1"/>
    <xf numFmtId="0" fontId="7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rismenardtraining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topLeftCell="A4" zoomScale="110" zoomScaleNormal="110" workbookViewId="0">
      <selection activeCell="E18" sqref="E18"/>
    </sheetView>
  </sheetViews>
  <sheetFormatPr defaultRowHeight="12.75" x14ac:dyDescent="0.2"/>
  <cols>
    <col min="1" max="1" width="10.42578125" style="1" customWidth="1"/>
    <col min="2" max="2" width="10.5703125" style="3" customWidth="1"/>
    <col min="3" max="3" width="10.7109375" style="3" customWidth="1"/>
    <col min="4" max="4" width="13.140625" style="3" bestFit="1" customWidth="1"/>
    <col min="5" max="5" width="26.7109375" style="1" bestFit="1" customWidth="1"/>
    <col min="6" max="6" width="12.28515625" style="3" customWidth="1"/>
    <col min="7" max="7" width="13" style="3" customWidth="1"/>
    <col min="8" max="8" width="12.5703125" customWidth="1"/>
    <col min="9" max="9" width="15.140625" customWidth="1"/>
    <col min="10" max="10" width="10.85546875" customWidth="1"/>
    <col min="11" max="11" width="2.85546875" customWidth="1"/>
    <col min="12" max="12" width="5.5703125" customWidth="1"/>
    <col min="13" max="13" width="10.7109375" customWidth="1"/>
  </cols>
  <sheetData>
    <row r="1" spans="1:15" ht="30" customHeight="1" thickBot="1" x14ac:dyDescent="0.25">
      <c r="A1" s="18" t="s">
        <v>48</v>
      </c>
      <c r="B1" s="19" t="s">
        <v>0</v>
      </c>
      <c r="C1" s="19" t="s">
        <v>1</v>
      </c>
      <c r="D1" s="19" t="s">
        <v>2</v>
      </c>
      <c r="E1" s="20" t="s">
        <v>3</v>
      </c>
      <c r="F1" s="21" t="s">
        <v>4</v>
      </c>
      <c r="G1" s="18" t="s">
        <v>50</v>
      </c>
      <c r="H1" s="18" t="s">
        <v>52</v>
      </c>
      <c r="I1" s="18" t="s">
        <v>61</v>
      </c>
      <c r="J1" s="18" t="s">
        <v>51</v>
      </c>
    </row>
    <row r="2" spans="1:15" x14ac:dyDescent="0.2">
      <c r="A2" s="1">
        <v>1878</v>
      </c>
      <c r="B2" s="2" t="s">
        <v>21</v>
      </c>
      <c r="C2" s="2" t="s">
        <v>26</v>
      </c>
      <c r="D2" s="2" t="s">
        <v>32</v>
      </c>
      <c r="E2" s="12" t="s">
        <v>33</v>
      </c>
      <c r="F2" s="4" t="s">
        <v>49</v>
      </c>
      <c r="G2" s="8">
        <v>42225</v>
      </c>
      <c r="H2" s="11">
        <v>1500</v>
      </c>
      <c r="I2" s="11">
        <v>54000</v>
      </c>
      <c r="J2" s="1" t="s">
        <v>7</v>
      </c>
      <c r="K2" s="16"/>
    </row>
    <row r="3" spans="1:15" x14ac:dyDescent="0.2">
      <c r="A3" s="1">
        <v>1125</v>
      </c>
      <c r="B3" s="2" t="s">
        <v>18</v>
      </c>
      <c r="C3" s="2" t="s">
        <v>25</v>
      </c>
      <c r="D3" s="2" t="s">
        <v>40</v>
      </c>
      <c r="E3" s="12" t="s">
        <v>41</v>
      </c>
      <c r="F3" s="6" t="s">
        <v>60</v>
      </c>
      <c r="G3" s="7">
        <v>42258</v>
      </c>
      <c r="H3" s="11">
        <v>1330</v>
      </c>
      <c r="I3" s="11">
        <v>59000</v>
      </c>
      <c r="J3" s="1" t="s">
        <v>7</v>
      </c>
      <c r="K3" s="16"/>
    </row>
    <row r="4" spans="1:15" x14ac:dyDescent="0.2">
      <c r="A4" s="1">
        <v>1879</v>
      </c>
      <c r="B4" s="3" t="s">
        <v>27</v>
      </c>
      <c r="C4" s="3" t="s">
        <v>26</v>
      </c>
      <c r="D4" s="2" t="s">
        <v>31</v>
      </c>
      <c r="E4" s="12" t="s">
        <v>19</v>
      </c>
      <c r="F4" s="6" t="s">
        <v>60</v>
      </c>
      <c r="G4" s="7">
        <v>42291</v>
      </c>
      <c r="H4" s="11">
        <v>1320</v>
      </c>
      <c r="I4" s="11">
        <v>62000</v>
      </c>
      <c r="J4" s="1" t="s">
        <v>7</v>
      </c>
      <c r="K4" s="16"/>
    </row>
    <row r="5" spans="1:15" x14ac:dyDescent="0.2">
      <c r="A5" s="1">
        <v>2543</v>
      </c>
      <c r="B5" s="2" t="s">
        <v>21</v>
      </c>
      <c r="C5" s="2" t="s">
        <v>57</v>
      </c>
      <c r="D5" s="2" t="s">
        <v>44</v>
      </c>
      <c r="E5" s="12" t="s">
        <v>71</v>
      </c>
      <c r="F5" s="6" t="s">
        <v>60</v>
      </c>
      <c r="G5" s="7">
        <v>42324</v>
      </c>
      <c r="H5" s="11">
        <v>779</v>
      </c>
      <c r="I5" s="11">
        <v>97000</v>
      </c>
      <c r="J5" s="1" t="s">
        <v>8</v>
      </c>
      <c r="K5" s="16"/>
    </row>
    <row r="6" spans="1:15" x14ac:dyDescent="0.2">
      <c r="A6" s="1">
        <v>1678</v>
      </c>
      <c r="B6" s="2" t="s">
        <v>9</v>
      </c>
      <c r="C6" s="2" t="s">
        <v>15</v>
      </c>
      <c r="D6" t="s">
        <v>36</v>
      </c>
      <c r="E6" s="1" t="s">
        <v>37</v>
      </c>
      <c r="F6" s="5" t="s">
        <v>16</v>
      </c>
      <c r="G6" s="10">
        <v>42357</v>
      </c>
      <c r="H6" s="11">
        <v>420</v>
      </c>
      <c r="I6" s="11">
        <v>52000</v>
      </c>
      <c r="J6" s="1" t="s">
        <v>7</v>
      </c>
      <c r="K6" s="16"/>
    </row>
    <row r="7" spans="1:15" x14ac:dyDescent="0.2">
      <c r="A7" s="1">
        <v>2423</v>
      </c>
      <c r="B7" s="2" t="s">
        <v>30</v>
      </c>
      <c r="C7" s="2" t="s">
        <v>17</v>
      </c>
      <c r="D7" s="3" t="s">
        <v>22</v>
      </c>
      <c r="E7" s="1" t="s">
        <v>19</v>
      </c>
      <c r="F7" s="5" t="s">
        <v>6</v>
      </c>
      <c r="G7" s="9">
        <v>42390</v>
      </c>
      <c r="H7" s="11">
        <v>920</v>
      </c>
      <c r="I7" s="11">
        <v>93000</v>
      </c>
      <c r="J7" s="1" t="s">
        <v>13</v>
      </c>
      <c r="K7" s="16"/>
    </row>
    <row r="8" spans="1:15" x14ac:dyDescent="0.2">
      <c r="A8" s="1">
        <v>1126</v>
      </c>
      <c r="B8" s="2" t="s">
        <v>56</v>
      </c>
      <c r="C8" s="2" t="s">
        <v>20</v>
      </c>
      <c r="D8" s="2" t="s">
        <v>42</v>
      </c>
      <c r="E8" s="12" t="s">
        <v>43</v>
      </c>
      <c r="F8" s="3" t="s">
        <v>16</v>
      </c>
      <c r="G8" s="7">
        <v>42423</v>
      </c>
      <c r="H8" s="11">
        <v>802</v>
      </c>
      <c r="I8" s="11">
        <v>65000</v>
      </c>
      <c r="J8" s="1" t="s">
        <v>7</v>
      </c>
      <c r="K8" s="16"/>
    </row>
    <row r="9" spans="1:15" ht="14.25" x14ac:dyDescent="0.2">
      <c r="A9" s="1">
        <v>1543</v>
      </c>
      <c r="B9" s="2" t="s">
        <v>23</v>
      </c>
      <c r="C9" s="2" t="s">
        <v>53</v>
      </c>
      <c r="D9" s="2" t="s">
        <v>46</v>
      </c>
      <c r="E9" s="12" t="s">
        <v>43</v>
      </c>
      <c r="F9" s="5" t="s">
        <v>6</v>
      </c>
      <c r="G9" s="7">
        <v>42456</v>
      </c>
      <c r="H9" s="11">
        <v>1520</v>
      </c>
      <c r="I9" s="11">
        <v>43000</v>
      </c>
      <c r="J9" s="1" t="s">
        <v>7</v>
      </c>
      <c r="K9" s="16"/>
      <c r="M9" s="15" t="s">
        <v>62</v>
      </c>
      <c r="N9" s="15"/>
      <c r="O9" s="15"/>
    </row>
    <row r="10" spans="1:15" ht="14.25" x14ac:dyDescent="0.2">
      <c r="A10" s="1">
        <v>1454</v>
      </c>
      <c r="B10" s="2" t="s">
        <v>59</v>
      </c>
      <c r="C10" s="2" t="s">
        <v>29</v>
      </c>
      <c r="D10" s="3" t="s">
        <v>44</v>
      </c>
      <c r="E10" s="1" t="s">
        <v>45</v>
      </c>
      <c r="F10" s="3" t="s">
        <v>6</v>
      </c>
      <c r="G10" s="7">
        <v>42489</v>
      </c>
      <c r="H10" s="11">
        <v>640</v>
      </c>
      <c r="I10" s="11">
        <v>48000</v>
      </c>
      <c r="J10" s="1" t="s">
        <v>7</v>
      </c>
      <c r="K10" s="16"/>
      <c r="M10" s="15" t="s">
        <v>70</v>
      </c>
      <c r="N10" s="15"/>
      <c r="O10" s="15"/>
    </row>
    <row r="11" spans="1:15" ht="14.25" x14ac:dyDescent="0.2">
      <c r="A11" s="1">
        <v>1679</v>
      </c>
      <c r="B11" s="3" t="s">
        <v>55</v>
      </c>
      <c r="C11" s="3" t="s">
        <v>17</v>
      </c>
      <c r="D11" s="2" t="s">
        <v>38</v>
      </c>
      <c r="E11" s="12" t="s">
        <v>39</v>
      </c>
      <c r="F11" s="5" t="s">
        <v>16</v>
      </c>
      <c r="G11" s="7">
        <v>42522</v>
      </c>
      <c r="H11" s="11">
        <v>440</v>
      </c>
      <c r="I11" s="11">
        <v>49000</v>
      </c>
      <c r="J11" s="1" t="s">
        <v>7</v>
      </c>
      <c r="K11" s="16"/>
      <c r="M11" s="17" t="s">
        <v>63</v>
      </c>
      <c r="N11" s="15"/>
      <c r="O11" s="15"/>
    </row>
    <row r="12" spans="1:15" ht="14.25" x14ac:dyDescent="0.2">
      <c r="A12" s="1">
        <v>2682</v>
      </c>
      <c r="B12" s="3" t="s">
        <v>24</v>
      </c>
      <c r="C12" s="3" t="s">
        <v>5</v>
      </c>
      <c r="D12" s="2" t="s">
        <v>31</v>
      </c>
      <c r="E12" s="12" t="s">
        <v>19</v>
      </c>
      <c r="F12" s="5" t="s">
        <v>6</v>
      </c>
      <c r="G12" s="9">
        <v>42555</v>
      </c>
      <c r="H12" s="11">
        <v>550</v>
      </c>
      <c r="I12" s="11">
        <v>30000</v>
      </c>
      <c r="J12" s="1" t="s">
        <v>7</v>
      </c>
      <c r="K12" s="16"/>
      <c r="M12" s="15"/>
      <c r="N12" s="15"/>
      <c r="O12" s="15"/>
    </row>
    <row r="13" spans="1:15" ht="15.75" x14ac:dyDescent="0.25">
      <c r="A13" s="1">
        <v>2678</v>
      </c>
      <c r="B13" s="2" t="s">
        <v>14</v>
      </c>
      <c r="C13" s="2" t="s">
        <v>10</v>
      </c>
      <c r="D13" s="2" t="s">
        <v>34</v>
      </c>
      <c r="E13" s="12" t="s">
        <v>19</v>
      </c>
      <c r="F13" s="5" t="s">
        <v>6</v>
      </c>
      <c r="G13" s="7">
        <v>42588</v>
      </c>
      <c r="H13" s="11">
        <v>620</v>
      </c>
      <c r="I13" s="11">
        <v>55000</v>
      </c>
      <c r="J13" s="1" t="s">
        <v>7</v>
      </c>
      <c r="K13" s="16"/>
      <c r="M13" s="23" t="s">
        <v>64</v>
      </c>
      <c r="N13" s="23"/>
      <c r="O13" s="23"/>
    </row>
    <row r="14" spans="1:15" x14ac:dyDescent="0.2">
      <c r="A14" s="1">
        <v>3243</v>
      </c>
      <c r="B14" s="2" t="s">
        <v>58</v>
      </c>
      <c r="C14" s="2" t="s">
        <v>28</v>
      </c>
      <c r="D14" s="2" t="s">
        <v>47</v>
      </c>
      <c r="E14" s="12" t="s">
        <v>19</v>
      </c>
      <c r="F14" s="6" t="s">
        <v>49</v>
      </c>
      <c r="G14" s="8">
        <v>42621</v>
      </c>
      <c r="H14" s="11">
        <v>1420</v>
      </c>
      <c r="I14" s="11">
        <v>54000</v>
      </c>
      <c r="J14" s="1" t="s">
        <v>8</v>
      </c>
      <c r="K14" s="16"/>
    </row>
    <row r="15" spans="1:15" x14ac:dyDescent="0.2">
      <c r="A15" s="1">
        <v>2679</v>
      </c>
      <c r="B15" s="2" t="s">
        <v>11</v>
      </c>
      <c r="C15" s="2" t="s">
        <v>15</v>
      </c>
      <c r="D15" s="2" t="s">
        <v>35</v>
      </c>
      <c r="E15" s="12" t="s">
        <v>33</v>
      </c>
      <c r="F15" s="6" t="s">
        <v>60</v>
      </c>
      <c r="G15" s="9">
        <v>42654</v>
      </c>
      <c r="H15" s="11">
        <v>250</v>
      </c>
      <c r="I15" s="11">
        <v>55000</v>
      </c>
      <c r="J15" s="1" t="s">
        <v>8</v>
      </c>
      <c r="K15" s="16"/>
    </row>
    <row r="16" spans="1:15" x14ac:dyDescent="0.2">
      <c r="A16" s="1">
        <v>2680</v>
      </c>
      <c r="B16" s="2" t="s">
        <v>54</v>
      </c>
      <c r="C16" s="2" t="s">
        <v>12</v>
      </c>
      <c r="D16" s="2" t="s">
        <v>35</v>
      </c>
      <c r="E16" s="12" t="s">
        <v>33</v>
      </c>
      <c r="F16" s="6" t="s">
        <v>60</v>
      </c>
      <c r="G16" s="8">
        <v>42687</v>
      </c>
      <c r="H16" s="11">
        <v>720</v>
      </c>
      <c r="I16" s="11">
        <v>85000</v>
      </c>
      <c r="J16" s="1" t="s">
        <v>13</v>
      </c>
      <c r="K16" s="16"/>
    </row>
    <row r="18" spans="1:10" s="15" customFormat="1" ht="15" x14ac:dyDescent="0.2">
      <c r="A18" s="14"/>
      <c r="B18" s="13"/>
      <c r="C18" s="13" t="s">
        <v>65</v>
      </c>
      <c r="E18" s="24">
        <f>COUNTIF(E2:E16,"ca")</f>
        <v>3</v>
      </c>
      <c r="F18" s="26" t="s">
        <v>73</v>
      </c>
      <c r="G18" s="26"/>
      <c r="H18" s="25"/>
      <c r="I18" s="25"/>
      <c r="J18" s="25"/>
    </row>
    <row r="19" spans="1:10" s="15" customFormat="1" ht="15" x14ac:dyDescent="0.2">
      <c r="A19" s="14"/>
      <c r="B19" s="13"/>
      <c r="C19" s="13" t="s">
        <v>66</v>
      </c>
      <c r="E19" s="24">
        <f>COUNTIF(F2:F16,"Go*")</f>
        <v>5</v>
      </c>
      <c r="F19" s="26" t="s">
        <v>74</v>
      </c>
      <c r="G19" s="26"/>
      <c r="H19" s="25"/>
      <c r="I19" s="25"/>
      <c r="J19" s="25"/>
    </row>
    <row r="20" spans="1:10" ht="15" x14ac:dyDescent="0.2">
      <c r="C20" s="3" t="s">
        <v>67</v>
      </c>
      <c r="E20" s="24">
        <f>COUNTIF(H2:H16,"&gt;=1000")</f>
        <v>5</v>
      </c>
      <c r="F20" s="26" t="s">
        <v>75</v>
      </c>
      <c r="G20" s="26"/>
      <c r="H20" s="25"/>
      <c r="I20" s="25"/>
      <c r="J20" s="25"/>
    </row>
    <row r="21" spans="1:10" ht="15" x14ac:dyDescent="0.2">
      <c r="C21" s="3" t="s">
        <v>68</v>
      </c>
      <c r="E21" s="24">
        <f>COUNTIF(E2:E16,"&lt;&gt;MA")</f>
        <v>10</v>
      </c>
      <c r="F21" s="26" t="s">
        <v>76</v>
      </c>
      <c r="G21" s="26"/>
      <c r="H21" s="25"/>
      <c r="I21" s="25"/>
      <c r="J21" s="25"/>
    </row>
    <row r="22" spans="1:10" ht="15" x14ac:dyDescent="0.2">
      <c r="C22" s="3" t="s">
        <v>69</v>
      </c>
      <c r="E22" s="24">
        <f>COUNTIF(E2:E16,"ca")+COUNTIF(E2:E16,"tx")</f>
        <v>5</v>
      </c>
      <c r="F22" s="26" t="s">
        <v>77</v>
      </c>
      <c r="G22" s="26"/>
      <c r="H22" s="25"/>
      <c r="I22" s="25"/>
      <c r="J22" s="25"/>
    </row>
  </sheetData>
  <phoneticPr fontId="0" type="noConversion"/>
  <hyperlinks>
    <hyperlink ref="M11" r:id="rId1"/>
  </hyperlinks>
  <printOptions horizontalCentered="1" gridLines="1" gridLinesSet="0"/>
  <pageMargins left="0.75" right="0.75" top="1" bottom="1" header="0.5" footer="0.5"/>
  <pageSetup scale="83" orientation="landscape" horizontalDpi="300" verticalDpi="300" r:id="rId2"/>
  <headerFooter alignWithMargins="0">
    <oddHeader>&amp;C&amp;"Arial,Bold"&amp;14&amp;F</oddHeader>
    <oddFooter>&amp;LReport Date: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110" zoomScaleNormal="110" workbookViewId="0">
      <selection activeCell="M2" sqref="M2"/>
    </sheetView>
  </sheetViews>
  <sheetFormatPr defaultRowHeight="12.75" x14ac:dyDescent="0.2"/>
  <cols>
    <col min="1" max="1" width="10.42578125" style="1" customWidth="1"/>
    <col min="2" max="2" width="10.5703125" style="3" customWidth="1"/>
    <col min="3" max="3" width="10.7109375" style="3" customWidth="1"/>
    <col min="4" max="4" width="13.140625" style="3" customWidth="1"/>
    <col min="5" max="5" width="7.140625" style="1" customWidth="1"/>
    <col min="6" max="6" width="11" style="3" customWidth="1"/>
    <col min="7" max="7" width="10.28515625" style="3" bestFit="1" customWidth="1"/>
    <col min="8" max="8" width="12.5703125" customWidth="1"/>
    <col min="9" max="9" width="15.140625" customWidth="1"/>
    <col min="10" max="10" width="10.85546875" customWidth="1"/>
    <col min="11" max="11" width="3.7109375" customWidth="1"/>
    <col min="12" max="12" width="11" style="3" customWidth="1"/>
    <col min="13" max="13" width="20" customWidth="1"/>
  </cols>
  <sheetData>
    <row r="1" spans="1:13" ht="30" customHeight="1" thickBot="1" x14ac:dyDescent="0.25">
      <c r="A1" s="18" t="s">
        <v>48</v>
      </c>
      <c r="B1" s="19" t="s">
        <v>0</v>
      </c>
      <c r="C1" s="19" t="s">
        <v>1</v>
      </c>
      <c r="D1" s="19" t="s">
        <v>2</v>
      </c>
      <c r="E1" s="20" t="s">
        <v>3</v>
      </c>
      <c r="F1" s="21" t="s">
        <v>4</v>
      </c>
      <c r="G1" s="18" t="s">
        <v>50</v>
      </c>
      <c r="H1" s="18" t="s">
        <v>52</v>
      </c>
      <c r="I1" s="18" t="s">
        <v>61</v>
      </c>
      <c r="J1" s="18" t="s">
        <v>51</v>
      </c>
      <c r="L1" s="21" t="s">
        <v>4</v>
      </c>
      <c r="M1" s="22" t="s">
        <v>72</v>
      </c>
    </row>
    <row r="2" spans="1:13" ht="15" x14ac:dyDescent="0.2">
      <c r="A2" s="1">
        <v>1878</v>
      </c>
      <c r="B2" s="2" t="s">
        <v>21</v>
      </c>
      <c r="C2" s="2" t="s">
        <v>26</v>
      </c>
      <c r="D2" s="2" t="s">
        <v>32</v>
      </c>
      <c r="E2" s="12" t="s">
        <v>33</v>
      </c>
      <c r="F2" s="4" t="s">
        <v>49</v>
      </c>
      <c r="G2" s="8">
        <v>42225</v>
      </c>
      <c r="H2" s="11">
        <v>1500</v>
      </c>
      <c r="I2" s="11">
        <v>54000</v>
      </c>
      <c r="J2" s="1" t="s">
        <v>7</v>
      </c>
      <c r="K2" s="16"/>
      <c r="L2" s="4" t="s">
        <v>49</v>
      </c>
      <c r="M2" s="22">
        <f>COUNTIF($F$2:$F$16,$L2)</f>
        <v>2</v>
      </c>
    </row>
    <row r="3" spans="1:13" ht="15" x14ac:dyDescent="0.2">
      <c r="A3" s="1">
        <v>1125</v>
      </c>
      <c r="B3" s="2" t="s">
        <v>18</v>
      </c>
      <c r="C3" s="2" t="s">
        <v>25</v>
      </c>
      <c r="D3" s="2" t="s">
        <v>40</v>
      </c>
      <c r="E3" s="12" t="s">
        <v>41</v>
      </c>
      <c r="F3" s="6" t="s">
        <v>60</v>
      </c>
      <c r="G3" s="7">
        <v>42258</v>
      </c>
      <c r="H3" s="11">
        <v>1330</v>
      </c>
      <c r="I3" s="11">
        <v>59000</v>
      </c>
      <c r="J3" s="1" t="s">
        <v>7</v>
      </c>
      <c r="K3" s="16"/>
      <c r="L3" s="6" t="s">
        <v>60</v>
      </c>
      <c r="M3" s="22">
        <f t="shared" ref="M3:M5" si="0">COUNTIF($F$2:$F$16,$L3)</f>
        <v>5</v>
      </c>
    </row>
    <row r="4" spans="1:13" ht="15" x14ac:dyDescent="0.2">
      <c r="A4" s="1">
        <v>1879</v>
      </c>
      <c r="B4" s="3" t="s">
        <v>27</v>
      </c>
      <c r="C4" s="3" t="s">
        <v>26</v>
      </c>
      <c r="D4" s="2" t="s">
        <v>31</v>
      </c>
      <c r="E4" s="12" t="s">
        <v>19</v>
      </c>
      <c r="F4" s="6" t="s">
        <v>60</v>
      </c>
      <c r="G4" s="7">
        <v>42291</v>
      </c>
      <c r="H4" s="11">
        <v>1320</v>
      </c>
      <c r="I4" s="11">
        <v>62000</v>
      </c>
      <c r="J4" s="1" t="s">
        <v>7</v>
      </c>
      <c r="K4" s="16"/>
      <c r="L4" s="5" t="s">
        <v>16</v>
      </c>
      <c r="M4" s="22">
        <f t="shared" si="0"/>
        <v>3</v>
      </c>
    </row>
    <row r="5" spans="1:13" ht="15" x14ac:dyDescent="0.2">
      <c r="A5" s="1">
        <v>2543</v>
      </c>
      <c r="B5" s="2" t="s">
        <v>21</v>
      </c>
      <c r="C5" s="2" t="s">
        <v>57</v>
      </c>
      <c r="D5" s="2" t="s">
        <v>44</v>
      </c>
      <c r="E5" s="12" t="s">
        <v>45</v>
      </c>
      <c r="F5" s="6" t="s">
        <v>60</v>
      </c>
      <c r="G5" s="7">
        <v>42324</v>
      </c>
      <c r="H5" s="11">
        <v>779</v>
      </c>
      <c r="I5" s="11">
        <v>97000</v>
      </c>
      <c r="J5" s="1" t="s">
        <v>8</v>
      </c>
      <c r="K5" s="16"/>
      <c r="L5" s="5" t="s">
        <v>6</v>
      </c>
      <c r="M5" s="22">
        <f t="shared" si="0"/>
        <v>5</v>
      </c>
    </row>
    <row r="6" spans="1:13" ht="15" x14ac:dyDescent="0.2">
      <c r="A6" s="1">
        <v>1678</v>
      </c>
      <c r="B6" s="2" t="s">
        <v>9</v>
      </c>
      <c r="C6" s="2" t="s">
        <v>15</v>
      </c>
      <c r="D6" t="s">
        <v>36</v>
      </c>
      <c r="E6" s="1" t="s">
        <v>37</v>
      </c>
      <c r="F6" s="5" t="s">
        <v>16</v>
      </c>
      <c r="G6" s="10">
        <v>42357</v>
      </c>
      <c r="H6" s="11">
        <v>420</v>
      </c>
      <c r="I6" s="11">
        <v>52000</v>
      </c>
      <c r="J6" s="1" t="s">
        <v>7</v>
      </c>
      <c r="K6" s="16"/>
      <c r="M6" s="22"/>
    </row>
    <row r="7" spans="1:13" ht="15" x14ac:dyDescent="0.2">
      <c r="A7" s="1">
        <v>2423</v>
      </c>
      <c r="B7" s="2" t="s">
        <v>30</v>
      </c>
      <c r="C7" s="2" t="s">
        <v>17</v>
      </c>
      <c r="D7" s="3" t="s">
        <v>22</v>
      </c>
      <c r="E7" s="1" t="s">
        <v>19</v>
      </c>
      <c r="F7" s="5" t="s">
        <v>6</v>
      </c>
      <c r="G7" s="9">
        <v>42390</v>
      </c>
      <c r="H7" s="11">
        <v>920</v>
      </c>
      <c r="I7" s="11">
        <v>93000</v>
      </c>
      <c r="J7" s="1" t="s">
        <v>13</v>
      </c>
      <c r="K7" s="16"/>
      <c r="L7"/>
      <c r="M7" s="22"/>
    </row>
    <row r="8" spans="1:13" ht="15" x14ac:dyDescent="0.2">
      <c r="A8" s="1">
        <v>1126</v>
      </c>
      <c r="B8" s="2" t="s">
        <v>56</v>
      </c>
      <c r="C8" s="2" t="s">
        <v>20</v>
      </c>
      <c r="D8" s="2" t="s">
        <v>42</v>
      </c>
      <c r="E8" s="12" t="s">
        <v>43</v>
      </c>
      <c r="F8" s="3" t="s">
        <v>16</v>
      </c>
      <c r="G8" s="7">
        <v>42423</v>
      </c>
      <c r="H8" s="11">
        <v>802</v>
      </c>
      <c r="I8" s="11">
        <v>65000</v>
      </c>
      <c r="J8" s="1" t="s">
        <v>7</v>
      </c>
      <c r="K8" s="16"/>
      <c r="L8"/>
      <c r="M8" s="22"/>
    </row>
    <row r="9" spans="1:13" ht="15" x14ac:dyDescent="0.2">
      <c r="A9" s="1">
        <v>1543</v>
      </c>
      <c r="B9" s="2" t="s">
        <v>23</v>
      </c>
      <c r="C9" s="2" t="s">
        <v>53</v>
      </c>
      <c r="D9" s="2" t="s">
        <v>46</v>
      </c>
      <c r="E9" s="12" t="s">
        <v>43</v>
      </c>
      <c r="F9" s="5" t="s">
        <v>6</v>
      </c>
      <c r="G9" s="7">
        <v>42456</v>
      </c>
      <c r="H9" s="11">
        <v>1520</v>
      </c>
      <c r="I9" s="11">
        <v>43000</v>
      </c>
      <c r="J9" s="1" t="s">
        <v>7</v>
      </c>
      <c r="K9" s="16"/>
      <c r="L9"/>
      <c r="M9" s="22"/>
    </row>
    <row r="10" spans="1:13" ht="15" x14ac:dyDescent="0.2">
      <c r="A10" s="1">
        <v>1454</v>
      </c>
      <c r="B10" s="2" t="s">
        <v>59</v>
      </c>
      <c r="C10" s="2" t="s">
        <v>29</v>
      </c>
      <c r="D10" s="3" t="s">
        <v>44</v>
      </c>
      <c r="E10" s="1" t="s">
        <v>45</v>
      </c>
      <c r="F10" s="3" t="s">
        <v>6</v>
      </c>
      <c r="G10" s="7">
        <v>42489</v>
      </c>
      <c r="H10" s="11">
        <v>640</v>
      </c>
      <c r="I10" s="11">
        <v>48000</v>
      </c>
      <c r="J10" s="1" t="s">
        <v>7</v>
      </c>
      <c r="K10" s="16"/>
      <c r="L10"/>
      <c r="M10" s="22"/>
    </row>
    <row r="11" spans="1:13" ht="15" x14ac:dyDescent="0.2">
      <c r="A11" s="1">
        <v>1679</v>
      </c>
      <c r="B11" s="3" t="s">
        <v>55</v>
      </c>
      <c r="C11" s="3" t="s">
        <v>17</v>
      </c>
      <c r="D11" s="2" t="s">
        <v>38</v>
      </c>
      <c r="E11" s="12" t="s">
        <v>39</v>
      </c>
      <c r="F11" s="5" t="s">
        <v>16</v>
      </c>
      <c r="G11" s="7">
        <v>42522</v>
      </c>
      <c r="H11" s="11">
        <v>440</v>
      </c>
      <c r="I11" s="11">
        <v>49000</v>
      </c>
      <c r="J11" s="1" t="s">
        <v>7</v>
      </c>
      <c r="K11" s="16"/>
      <c r="L11"/>
      <c r="M11" s="22"/>
    </row>
    <row r="12" spans="1:13" ht="15" x14ac:dyDescent="0.2">
      <c r="A12" s="1">
        <v>2682</v>
      </c>
      <c r="B12" s="3" t="s">
        <v>24</v>
      </c>
      <c r="C12" s="3" t="s">
        <v>5</v>
      </c>
      <c r="D12" s="2" t="s">
        <v>31</v>
      </c>
      <c r="E12" s="12" t="s">
        <v>19</v>
      </c>
      <c r="F12" s="5" t="s">
        <v>6</v>
      </c>
      <c r="G12" s="9">
        <v>42555</v>
      </c>
      <c r="H12" s="11">
        <v>550</v>
      </c>
      <c r="I12" s="11">
        <v>30000</v>
      </c>
      <c r="J12" s="1" t="s">
        <v>7</v>
      </c>
      <c r="K12" s="16"/>
      <c r="L12"/>
      <c r="M12" s="22"/>
    </row>
    <row r="13" spans="1:13" ht="15" x14ac:dyDescent="0.2">
      <c r="A13" s="1">
        <v>2678</v>
      </c>
      <c r="B13" s="2" t="s">
        <v>14</v>
      </c>
      <c r="C13" s="2" t="s">
        <v>10</v>
      </c>
      <c r="D13" s="2" t="s">
        <v>34</v>
      </c>
      <c r="E13" s="12" t="s">
        <v>19</v>
      </c>
      <c r="F13" s="5" t="s">
        <v>6</v>
      </c>
      <c r="G13" s="7">
        <v>42588</v>
      </c>
      <c r="H13" s="11">
        <v>620</v>
      </c>
      <c r="I13" s="11">
        <v>55000</v>
      </c>
      <c r="J13" s="1" t="s">
        <v>7</v>
      </c>
      <c r="K13" s="16"/>
      <c r="L13"/>
      <c r="M13" s="22"/>
    </row>
    <row r="14" spans="1:13" ht="15" x14ac:dyDescent="0.2">
      <c r="A14" s="1">
        <v>3243</v>
      </c>
      <c r="B14" s="2" t="s">
        <v>58</v>
      </c>
      <c r="C14" s="2" t="s">
        <v>28</v>
      </c>
      <c r="D14" s="2" t="s">
        <v>47</v>
      </c>
      <c r="E14" s="12" t="s">
        <v>19</v>
      </c>
      <c r="F14" s="6" t="s">
        <v>49</v>
      </c>
      <c r="G14" s="8">
        <v>42621</v>
      </c>
      <c r="H14" s="11">
        <v>1420</v>
      </c>
      <c r="I14" s="11">
        <v>54000</v>
      </c>
      <c r="J14" s="1" t="s">
        <v>8</v>
      </c>
      <c r="K14" s="16"/>
      <c r="L14"/>
      <c r="M14" s="22"/>
    </row>
    <row r="15" spans="1:13" ht="15" x14ac:dyDescent="0.2">
      <c r="A15" s="1">
        <v>2679</v>
      </c>
      <c r="B15" s="2" t="s">
        <v>11</v>
      </c>
      <c r="C15" s="2" t="s">
        <v>15</v>
      </c>
      <c r="D15" s="2" t="s">
        <v>35</v>
      </c>
      <c r="E15" s="12" t="s">
        <v>33</v>
      </c>
      <c r="F15" s="6" t="s">
        <v>60</v>
      </c>
      <c r="G15" s="9">
        <v>42654</v>
      </c>
      <c r="H15" s="11">
        <v>250</v>
      </c>
      <c r="I15" s="11">
        <v>55000</v>
      </c>
      <c r="J15" s="1" t="s">
        <v>8</v>
      </c>
      <c r="K15" s="16"/>
      <c r="L15"/>
      <c r="M15" s="22"/>
    </row>
    <row r="16" spans="1:13" ht="15" x14ac:dyDescent="0.2">
      <c r="A16" s="1">
        <v>2680</v>
      </c>
      <c r="B16" s="2" t="s">
        <v>54</v>
      </c>
      <c r="C16" s="2" t="s">
        <v>12</v>
      </c>
      <c r="D16" s="2" t="s">
        <v>35</v>
      </c>
      <c r="E16" s="12" t="s">
        <v>33</v>
      </c>
      <c r="F16" s="6" t="s">
        <v>60</v>
      </c>
      <c r="G16" s="8">
        <v>42687</v>
      </c>
      <c r="H16" s="11">
        <v>720</v>
      </c>
      <c r="I16" s="11">
        <v>85000</v>
      </c>
      <c r="J16" s="1" t="s">
        <v>13</v>
      </c>
      <c r="K16" s="16"/>
      <c r="L16"/>
      <c r="M16" s="22"/>
    </row>
    <row r="17" spans="1:13" ht="15" x14ac:dyDescent="0.2">
      <c r="L17"/>
      <c r="M17" s="22"/>
    </row>
    <row r="18" spans="1:13" s="15" customFormat="1" ht="14.25" x14ac:dyDescent="0.2">
      <c r="A18" s="14"/>
      <c r="B18" s="13"/>
      <c r="C18" s="13"/>
      <c r="D18" s="13"/>
      <c r="E18" s="14"/>
      <c r="F18" s="13"/>
      <c r="G18" s="13"/>
      <c r="L18"/>
    </row>
    <row r="19" spans="1:13" s="15" customFormat="1" ht="14.25" x14ac:dyDescent="0.2">
      <c r="A19" s="14"/>
      <c r="B19" s="13"/>
      <c r="C19" s="13"/>
      <c r="D19" s="13"/>
      <c r="E19" s="14"/>
      <c r="F19" s="13"/>
      <c r="G19" s="13"/>
      <c r="L19"/>
    </row>
    <row r="20" spans="1:13" x14ac:dyDescent="0.2">
      <c r="L20"/>
    </row>
    <row r="21" spans="1:13" x14ac:dyDescent="0.2">
      <c r="L21"/>
    </row>
    <row r="22" spans="1:13" x14ac:dyDescent="0.2">
      <c r="L22"/>
    </row>
    <row r="23" spans="1:13" x14ac:dyDescent="0.2">
      <c r="L23"/>
    </row>
    <row r="24" spans="1:13" x14ac:dyDescent="0.2">
      <c r="L24"/>
    </row>
    <row r="25" spans="1:13" x14ac:dyDescent="0.2">
      <c r="L25"/>
    </row>
    <row r="26" spans="1:13" x14ac:dyDescent="0.2">
      <c r="L26"/>
    </row>
    <row r="27" spans="1:13" x14ac:dyDescent="0.2">
      <c r="L27"/>
    </row>
    <row r="28" spans="1:13" x14ac:dyDescent="0.2">
      <c r="L28"/>
    </row>
    <row r="29" spans="1:13" x14ac:dyDescent="0.2">
      <c r="L29"/>
    </row>
    <row r="30" spans="1:13" x14ac:dyDescent="0.2">
      <c r="L30"/>
    </row>
    <row r="31" spans="1:13" x14ac:dyDescent="0.2">
      <c r="L31"/>
    </row>
    <row r="32" spans="1:13" x14ac:dyDescent="0.2">
      <c r="L32"/>
    </row>
    <row r="33" spans="12:12" x14ac:dyDescent="0.2">
      <c r="L33"/>
    </row>
    <row r="34" spans="12:12" x14ac:dyDescent="0.2">
      <c r="L34"/>
    </row>
    <row r="35" spans="12:12" x14ac:dyDescent="0.2">
      <c r="L35"/>
    </row>
    <row r="36" spans="12:12" x14ac:dyDescent="0.2">
      <c r="L36"/>
    </row>
  </sheetData>
  <printOptions horizontalCentered="1" gridLines="1" gridLinesSet="0"/>
  <pageMargins left="0.75" right="0.75" top="1" bottom="1" header="0.5" footer="0.5"/>
  <pageSetup scale="83" orientation="landscape" horizontalDpi="300" verticalDpi="300" r:id="rId1"/>
  <headerFooter alignWithMargins="0">
    <oddHeader>&amp;C&amp;"Arial,Bold"&amp;14&amp;F</oddHeader>
    <oddFooter>&amp;LReport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Chris Menard</vt:lpstr>
      <vt:lpstr>Chris Menard (2)</vt:lpstr>
      <vt:lpstr>'Chris Menard (2)'!Database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Menard</dc:creator>
  <cp:lastModifiedBy>chris</cp:lastModifiedBy>
  <cp:lastPrinted>1999-06-10T15:55:17Z</cp:lastPrinted>
  <dcterms:created xsi:type="dcterms:W3CDTF">1995-09-06T21:51:45Z</dcterms:created>
  <dcterms:modified xsi:type="dcterms:W3CDTF">2016-12-28T19:33:43Z</dcterms:modified>
</cp:coreProperties>
</file>